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mangi\Desktop\"/>
    </mc:Choice>
  </mc:AlternateContent>
  <xr:revisionPtr revIDLastSave="0" documentId="13_ncr:1_{22F167E0-A21F-4D50-B480-F541D17F75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D45" i="1"/>
  <c r="D36" i="1"/>
  <c r="E27" i="1" l="1"/>
  <c r="E28" i="1"/>
  <c r="E29" i="1"/>
  <c r="E30" i="1"/>
  <c r="E31" i="1"/>
  <c r="E32" i="1"/>
  <c r="E33" i="1"/>
  <c r="E34" i="1"/>
  <c r="E35" i="1"/>
  <c r="E37" i="1"/>
  <c r="E38" i="1"/>
  <c r="E39" i="1"/>
  <c r="E40" i="1"/>
  <c r="E41" i="1"/>
  <c r="E42" i="1"/>
  <c r="E43" i="1"/>
  <c r="E44" i="1"/>
  <c r="E15" i="1"/>
  <c r="E16" i="1"/>
  <c r="E17" i="1"/>
  <c r="E18" i="1"/>
  <c r="E19" i="1"/>
  <c r="E20" i="1"/>
  <c r="E21" i="1"/>
  <c r="E22" i="1"/>
  <c r="E23" i="1"/>
  <c r="E24" i="1"/>
  <c r="E25" i="1"/>
  <c r="E14" i="1"/>
  <c r="D46" i="1" l="1"/>
  <c r="G31" i="1" s="1"/>
  <c r="G50" i="1" l="1"/>
  <c r="G49" i="1"/>
  <c r="G42" i="1"/>
  <c r="G46" i="1"/>
</calcChain>
</file>

<file path=xl/sharedStrings.xml><?xml version="1.0" encoding="utf-8"?>
<sst xmlns="http://schemas.openxmlformats.org/spreadsheetml/2006/main" count="70" uniqueCount="65">
  <si>
    <t>diam.</t>
  </si>
  <si>
    <t>l/m</t>
  </si>
  <si>
    <t>Ac.</t>
  </si>
  <si>
    <t>1/2"</t>
  </si>
  <si>
    <t>3/4"</t>
  </si>
  <si>
    <t>1"</t>
  </si>
  <si>
    <t>1"1/4</t>
  </si>
  <si>
    <t>1"1/2</t>
  </si>
  <si>
    <t>2"</t>
  </si>
  <si>
    <t>Inox.-Cu</t>
  </si>
  <si>
    <t>Pe</t>
  </si>
  <si>
    <t>litres</t>
  </si>
  <si>
    <t>TEMPS DE STABILISATION</t>
  </si>
  <si>
    <t>Essayeur</t>
  </si>
  <si>
    <t>Contenu total installation</t>
  </si>
  <si>
    <t>longueur (m)</t>
  </si>
  <si>
    <t>total (l)</t>
  </si>
  <si>
    <t>Matière</t>
  </si>
  <si>
    <t xml:space="preserve">BRANCHEMENT </t>
  </si>
  <si>
    <t>MOP (mbar)</t>
  </si>
  <si>
    <t>Entreprise</t>
  </si>
  <si>
    <t>VOLUME</t>
  </si>
  <si>
    <t>Signature</t>
  </si>
  <si>
    <t>Timbre entreprise :</t>
  </si>
  <si>
    <t>Résultat</t>
  </si>
  <si>
    <t>Date :</t>
  </si>
  <si>
    <t>Nom et signature :</t>
  </si>
  <si>
    <t>Robinetterie essayée à la pression de :</t>
  </si>
  <si>
    <t>Date</t>
  </si>
  <si>
    <t>oui</t>
  </si>
  <si>
    <t>non</t>
  </si>
  <si>
    <t>Emplacements :</t>
  </si>
  <si>
    <t>Contrôle au produit moussant ?</t>
  </si>
  <si>
    <t>air</t>
  </si>
  <si>
    <t>azote</t>
  </si>
  <si>
    <t>ou</t>
  </si>
  <si>
    <t>Document à remettre obligatoirement à la mise en gaz de l'installation</t>
  </si>
  <si>
    <t>Si les travaux nécessitent la coupure d'une alimentation commune (ex. immeubles),</t>
  </si>
  <si>
    <t xml:space="preserve">les essais et la remise en gaz du tronçon commun seront effectués </t>
  </si>
  <si>
    <t>exclusivement par SIG.</t>
  </si>
  <si>
    <t>N° mano</t>
  </si>
  <si>
    <t>Raccords cachés ou en fouille :</t>
  </si>
  <si>
    <t>Pression d'essai pour une MOP jusqu'à 100 mbar = 1 bar</t>
  </si>
  <si>
    <t>Pression d'essai pour une MOP jusqu'à 1 bar       = 3 bar</t>
  </si>
  <si>
    <t>Pression d'essai pour une MOP jusqu'à 5 bar       = 7.5 bar</t>
  </si>
  <si>
    <t>MOP jusqu'à 100 mbar</t>
  </si>
  <si>
    <t>MOP de 100 mbar à 5 bar</t>
  </si>
  <si>
    <t>TEMPS D'ESSAI</t>
  </si>
  <si>
    <t>Lieu de l'essai</t>
  </si>
  <si>
    <t>Fluide d'essai</t>
  </si>
  <si>
    <t>Description des tronçons soumis à l'essai :</t>
  </si>
  <si>
    <t>Description de la robinetterie non-soumise à l'essai principal :</t>
  </si>
  <si>
    <t xml:space="preserve">INSTALLATION INTÉRIEURE </t>
  </si>
  <si>
    <t>Pression d'essai : MOP x 3 mais 100 mbar minimum</t>
  </si>
  <si>
    <t>Pression d'essai : MOP + 2 bar</t>
  </si>
  <si>
    <t>TEMPS D'ESSAI ET STABILISATION</t>
  </si>
  <si>
    <t>par tronçon doit être rempli.</t>
  </si>
  <si>
    <t>avec les autres matières.</t>
  </si>
  <si>
    <t>En aucun cas ne remplir la colonne des longueurs en mélangeant le PE</t>
  </si>
  <si>
    <r>
      <t xml:space="preserve">Lorsque l'installation est essayée en plusieurs tronçons, </t>
    </r>
    <r>
      <rPr>
        <b/>
        <u/>
        <sz val="12"/>
        <rFont val="Tahoma"/>
        <family val="2"/>
      </rPr>
      <t>un PV d'essai</t>
    </r>
  </si>
  <si>
    <t>https://ww2.sig-ge.ch/partenaires/supports-documents/documents-utiles</t>
  </si>
  <si>
    <t>Puis rubrique "Gaz" et "Administratif"</t>
  </si>
  <si>
    <t>Les cases vertes sont à remplir obligatoirement sous forme informatique.</t>
  </si>
  <si>
    <t>En cliquant sur le lien ci dessous, vous accédez à une</t>
  </si>
  <si>
    <t>explication détaillée sur la façon de réaliser votre essai.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</si>
</sst>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sz val="12"/>
      <color theme="1"/>
      <name val="Tahoma"/>
      <family val="2"/>
    </font>
    <font>
      <u/>
      <sz val="14"/>
      <color theme="1"/>
      <name val="Tahoma"/>
      <family val="2"/>
    </font>
    <font>
      <sz val="12"/>
      <color theme="0"/>
      <name val="Tahoma"/>
      <family val="2"/>
    </font>
    <font>
      <b/>
      <sz val="12"/>
      <color theme="1"/>
      <name val="Tahoma"/>
      <family val="2"/>
    </font>
    <font>
      <sz val="12"/>
      <name val="Tahoma"/>
      <family val="2"/>
    </font>
    <font>
      <sz val="12"/>
      <color indexed="9"/>
      <name val="Tahoma"/>
      <family val="2"/>
    </font>
    <font>
      <b/>
      <sz val="12"/>
      <name val="Tahoma"/>
      <family val="2"/>
    </font>
    <font>
      <sz val="12"/>
      <color indexed="8"/>
      <name val="Tahoma"/>
      <family val="2"/>
    </font>
    <font>
      <b/>
      <sz val="12"/>
      <color indexed="8"/>
      <name val="Tahoma"/>
      <family val="2"/>
    </font>
    <font>
      <u/>
      <sz val="12"/>
      <color theme="1"/>
      <name val="Tahoma"/>
      <family val="2"/>
    </font>
    <font>
      <sz val="12"/>
      <color rgb="FFFF0000"/>
      <name val="Tahoma"/>
      <family val="2"/>
    </font>
    <font>
      <b/>
      <u/>
      <sz val="12"/>
      <name val="Tahoma"/>
      <family val="2"/>
    </font>
    <font>
      <b/>
      <u/>
      <sz val="12"/>
      <color theme="1"/>
      <name val="Tahoma"/>
      <family val="2"/>
    </font>
    <font>
      <b/>
      <sz val="10"/>
      <color theme="1"/>
      <name val="Tahoma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u/>
      <sz val="12"/>
      <color rgb="FFFF0000"/>
      <name val="Tahoma"/>
      <family val="2"/>
    </font>
    <font>
      <b/>
      <sz val="9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6" fillId="0" borderId="0" applyNumberFormat="0" applyFill="0" applyBorder="0" applyAlignment="0" applyProtection="0"/>
  </cellStyleXfs>
  <cellXfs count="181">
    <xf numFmtId="0" fontId="0" fillId="0" borderId="0" xfId="0"/>
    <xf numFmtId="0" fontId="2" fillId="0" borderId="0" xfId="0" applyFont="1"/>
    <xf numFmtId="0" fontId="3" fillId="0" borderId="0" xfId="0" applyFont="1"/>
    <xf numFmtId="0" fontId="4" fillId="4" borderId="1" xfId="0" applyFont="1" applyFill="1" applyBorder="1"/>
    <xf numFmtId="0" fontId="4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1" applyFont="1"/>
    <xf numFmtId="0" fontId="7" fillId="0" borderId="0" xfId="1" applyFont="1" applyFill="1" applyAlignment="1">
      <alignment horizontal="center"/>
    </xf>
    <xf numFmtId="0" fontId="7" fillId="2" borderId="1" xfId="1" applyFont="1" applyFill="1" applyBorder="1" applyAlignment="1">
      <alignment horizontal="center"/>
    </xf>
    <xf numFmtId="0" fontId="7" fillId="2" borderId="1" xfId="1" applyFont="1" applyFill="1" applyBorder="1"/>
    <xf numFmtId="0" fontId="9" fillId="0" borderId="1" xfId="1" applyFont="1" applyBorder="1" applyAlignment="1">
      <alignment horizontal="center"/>
    </xf>
    <xf numFmtId="0" fontId="9" fillId="5" borderId="1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 vertical="center"/>
    </xf>
    <xf numFmtId="0" fontId="9" fillId="0" borderId="0" xfId="1" applyFont="1" applyAlignment="1">
      <alignment horizontal="center"/>
    </xf>
    <xf numFmtId="0" fontId="9" fillId="0" borderId="3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10" fillId="0" borderId="2" xfId="1" applyFont="1" applyBorder="1" applyAlignment="1">
      <alignment vertical="center"/>
    </xf>
    <xf numFmtId="0" fontId="10" fillId="0" borderId="3" xfId="1" applyFont="1" applyBorder="1" applyAlignment="1">
      <alignment vertical="center"/>
    </xf>
    <xf numFmtId="0" fontId="10" fillId="3" borderId="2" xfId="1" applyFont="1" applyFill="1" applyBorder="1" applyAlignment="1">
      <alignment horizontal="right" vertical="center"/>
    </xf>
    <xf numFmtId="0" fontId="10" fillId="3" borderId="4" xfId="1" applyFont="1" applyFill="1" applyBorder="1" applyAlignment="1">
      <alignment horizontal="left" vertical="center"/>
    </xf>
    <xf numFmtId="0" fontId="10" fillId="0" borderId="0" xfId="1" applyFont="1"/>
    <xf numFmtId="0" fontId="11" fillId="0" borderId="10" xfId="0" applyFont="1" applyBorder="1"/>
    <xf numFmtId="0" fontId="2" fillId="0" borderId="5" xfId="0" applyFont="1" applyBorder="1"/>
    <xf numFmtId="0" fontId="2" fillId="0" borderId="18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6" xfId="0" applyFont="1" applyBorder="1"/>
    <xf numFmtId="0" fontId="2" fillId="0" borderId="13" xfId="0" applyFont="1" applyBorder="1"/>
    <xf numFmtId="0" fontId="2" fillId="0" borderId="0" xfId="0" applyFont="1" applyBorder="1"/>
    <xf numFmtId="0" fontId="2" fillId="0" borderId="14" xfId="0" applyFont="1" applyBorder="1"/>
    <xf numFmtId="0" fontId="12" fillId="0" borderId="0" xfId="0" applyFont="1"/>
    <xf numFmtId="0" fontId="5" fillId="0" borderId="0" xfId="0" applyFont="1"/>
    <xf numFmtId="0" fontId="11" fillId="0" borderId="0" xfId="0" applyFont="1"/>
    <xf numFmtId="0" fontId="5" fillId="6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11" fillId="0" borderId="0" xfId="0" applyFont="1" applyBorder="1"/>
    <xf numFmtId="0" fontId="5" fillId="6" borderId="1" xfId="0" applyFont="1" applyFill="1" applyBorder="1" applyAlignment="1">
      <alignment horizontal="center" vertical="center"/>
    </xf>
    <xf numFmtId="0" fontId="2" fillId="0" borderId="8" xfId="0" applyFont="1" applyBorder="1" applyAlignment="1"/>
    <xf numFmtId="0" fontId="2" fillId="0" borderId="8" xfId="0" applyFont="1" applyBorder="1" applyAlignment="1" applyProtection="1">
      <alignment horizontal="left"/>
      <protection locked="0"/>
    </xf>
    <xf numFmtId="0" fontId="2" fillId="0" borderId="21" xfId="0" applyFont="1" applyBorder="1"/>
    <xf numFmtId="0" fontId="2" fillId="0" borderId="22" xfId="0" applyFont="1" applyBorder="1"/>
    <xf numFmtId="0" fontId="2" fillId="0" borderId="22" xfId="0" applyFont="1" applyBorder="1" applyAlignment="1"/>
    <xf numFmtId="0" fontId="2" fillId="0" borderId="22" xfId="0" applyFont="1" applyBorder="1" applyAlignment="1" applyProtection="1">
      <alignment horizontal="left"/>
      <protection locked="0"/>
    </xf>
    <xf numFmtId="0" fontId="2" fillId="0" borderId="23" xfId="0" applyFont="1" applyBorder="1"/>
    <xf numFmtId="0" fontId="2" fillId="0" borderId="8" xfId="0" applyFont="1" applyBorder="1" applyAlignment="1" applyProtection="1">
      <alignment horizontal="right"/>
      <protection locked="0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6" fillId="0" borderId="3" xfId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6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0" xfId="0" applyFont="1" applyAlignment="1"/>
    <xf numFmtId="0" fontId="0" fillId="0" borderId="0" xfId="0" applyFill="1" applyBorder="1"/>
    <xf numFmtId="0" fontId="8" fillId="0" borderId="0" xfId="1" applyFont="1" applyFill="1" applyBorder="1" applyAlignment="1">
      <alignment horizontal="center" vertical="center" wrapText="1"/>
    </xf>
    <xf numFmtId="0" fontId="2" fillId="0" borderId="0" xfId="0" applyFont="1" applyBorder="1" applyAlignment="1"/>
    <xf numFmtId="0" fontId="6" fillId="0" borderId="0" xfId="1" applyFont="1" applyBorder="1"/>
    <xf numFmtId="0" fontId="6" fillId="0" borderId="3" xfId="1" applyFont="1" applyBorder="1" applyAlignment="1">
      <alignment vertical="center"/>
    </xf>
    <xf numFmtId="0" fontId="6" fillId="0" borderId="30" xfId="1" applyFont="1" applyBorder="1" applyAlignment="1">
      <alignment vertical="center"/>
    </xf>
    <xf numFmtId="0" fontId="6" fillId="0" borderId="31" xfId="1" applyFont="1" applyBorder="1" applyAlignment="1">
      <alignment vertical="center"/>
    </xf>
    <xf numFmtId="0" fontId="6" fillId="0" borderId="30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2" fillId="0" borderId="46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8" fillId="0" borderId="0" xfId="1" applyFont="1"/>
    <xf numFmtId="0" fontId="14" fillId="0" borderId="0" xfId="0" applyFont="1"/>
    <xf numFmtId="0" fontId="15" fillId="0" borderId="0" xfId="0" applyFont="1"/>
    <xf numFmtId="0" fontId="5" fillId="6" borderId="4" xfId="0" applyFont="1" applyFill="1" applyBorder="1" applyAlignment="1">
      <alignment horizontal="center" vertical="center"/>
    </xf>
    <xf numFmtId="0" fontId="8" fillId="0" borderId="14" xfId="1" applyFont="1" applyFill="1" applyBorder="1" applyAlignment="1">
      <alignment horizontal="center" vertical="center" wrapText="1"/>
    </xf>
    <xf numFmtId="49" fontId="17" fillId="0" borderId="8" xfId="2" applyNumberFormat="1" applyFont="1" applyFill="1" applyBorder="1" applyAlignment="1"/>
    <xf numFmtId="49" fontId="17" fillId="0" borderId="9" xfId="2" applyNumberFormat="1" applyFont="1" applyFill="1" applyBorder="1" applyAlignment="1"/>
    <xf numFmtId="0" fontId="2" fillId="0" borderId="13" xfId="0" applyFont="1" applyFill="1" applyBorder="1" applyAlignment="1">
      <alignment horizontal="left" vertical="center"/>
    </xf>
    <xf numFmtId="0" fontId="2" fillId="0" borderId="0" xfId="0" applyFont="1" applyFill="1" applyBorder="1"/>
    <xf numFmtId="0" fontId="18" fillId="0" borderId="0" xfId="0" applyFont="1"/>
    <xf numFmtId="0" fontId="8" fillId="3" borderId="32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8" fillId="3" borderId="33" xfId="1" applyFont="1" applyFill="1" applyBorder="1" applyAlignment="1">
      <alignment horizontal="center" vertical="center"/>
    </xf>
    <xf numFmtId="0" fontId="8" fillId="3" borderId="34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35" xfId="1" applyFont="1" applyFill="1" applyBorder="1" applyAlignment="1">
      <alignment horizontal="center" vertical="center"/>
    </xf>
    <xf numFmtId="0" fontId="8" fillId="3" borderId="36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37" xfId="1" applyFont="1" applyFill="1" applyBorder="1" applyAlignment="1">
      <alignment horizontal="center" vertical="center"/>
    </xf>
    <xf numFmtId="0" fontId="6" fillId="0" borderId="28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29" xfId="1" applyFont="1" applyFill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0" fontId="19" fillId="3" borderId="32" xfId="1" applyFont="1" applyFill="1" applyBorder="1" applyAlignment="1">
      <alignment horizontal="left" vertical="center" wrapText="1"/>
    </xf>
    <xf numFmtId="0" fontId="19" fillId="3" borderId="5" xfId="1" applyFont="1" applyFill="1" applyBorder="1" applyAlignment="1">
      <alignment horizontal="left" vertical="center" wrapText="1"/>
    </xf>
    <xf numFmtId="0" fontId="19" fillId="3" borderId="33" xfId="1" applyFont="1" applyFill="1" applyBorder="1" applyAlignment="1">
      <alignment horizontal="left" vertical="center" wrapText="1"/>
    </xf>
    <xf numFmtId="0" fontId="19" fillId="3" borderId="34" xfId="1" applyFont="1" applyFill="1" applyBorder="1" applyAlignment="1">
      <alignment horizontal="left" vertical="center" wrapText="1"/>
    </xf>
    <xf numFmtId="0" fontId="19" fillId="3" borderId="0" xfId="1" applyFont="1" applyFill="1" applyBorder="1" applyAlignment="1">
      <alignment horizontal="left" vertical="center" wrapText="1"/>
    </xf>
    <xf numFmtId="0" fontId="19" fillId="3" borderId="35" xfId="1" applyFont="1" applyFill="1" applyBorder="1" applyAlignment="1">
      <alignment horizontal="left" vertical="center" wrapText="1"/>
    </xf>
    <xf numFmtId="0" fontId="19" fillId="3" borderId="40" xfId="1" applyFont="1" applyFill="1" applyBorder="1" applyAlignment="1">
      <alignment horizontal="left" vertical="center" wrapText="1"/>
    </xf>
    <xf numFmtId="0" fontId="19" fillId="3" borderId="41" xfId="1" applyFont="1" applyFill="1" applyBorder="1" applyAlignment="1">
      <alignment horizontal="left" vertical="center" wrapText="1"/>
    </xf>
    <xf numFmtId="0" fontId="19" fillId="3" borderId="42" xfId="1" applyFont="1" applyFill="1" applyBorder="1" applyAlignment="1">
      <alignment horizontal="left" vertical="center" wrapText="1"/>
    </xf>
    <xf numFmtId="0" fontId="8" fillId="3" borderId="34" xfId="1" applyFont="1" applyFill="1" applyBorder="1" applyAlignment="1">
      <alignment horizontal="center" vertical="center" wrapText="1"/>
    </xf>
    <xf numFmtId="0" fontId="8" fillId="3" borderId="0" xfId="1" applyFont="1" applyFill="1" applyBorder="1" applyAlignment="1">
      <alignment horizontal="center" vertical="center" wrapText="1"/>
    </xf>
    <xf numFmtId="0" fontId="8" fillId="3" borderId="35" xfId="1" applyFont="1" applyFill="1" applyBorder="1" applyAlignment="1">
      <alignment horizontal="center" vertical="center" wrapText="1"/>
    </xf>
    <xf numFmtId="0" fontId="8" fillId="3" borderId="40" xfId="1" applyFont="1" applyFill="1" applyBorder="1" applyAlignment="1">
      <alignment horizontal="center" vertical="center" wrapText="1"/>
    </xf>
    <xf numFmtId="0" fontId="8" fillId="3" borderId="41" xfId="1" applyFont="1" applyFill="1" applyBorder="1" applyAlignment="1">
      <alignment horizontal="center" vertical="center" wrapText="1"/>
    </xf>
    <xf numFmtId="0" fontId="8" fillId="3" borderId="42" xfId="1" applyFont="1" applyFill="1" applyBorder="1" applyAlignment="1">
      <alignment horizontal="center" vertical="center" wrapText="1"/>
    </xf>
    <xf numFmtId="0" fontId="6" fillId="0" borderId="28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6" fillId="0" borderId="29" xfId="1" applyFont="1" applyBorder="1" applyAlignment="1">
      <alignment horizontal="left" vertical="center"/>
    </xf>
    <xf numFmtId="0" fontId="6" fillId="0" borderId="30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14" xfId="0" applyFont="1" applyBorder="1" applyAlignment="1">
      <alignment horizontal="left"/>
    </xf>
    <xf numFmtId="0" fontId="11" fillId="0" borderId="0" xfId="0" applyFont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3" fillId="3" borderId="38" xfId="1" applyFont="1" applyFill="1" applyBorder="1" applyAlignment="1">
      <alignment horizontal="center"/>
    </xf>
    <xf numFmtId="0" fontId="13" fillId="3" borderId="11" xfId="1" applyFont="1" applyFill="1" applyBorder="1" applyAlignment="1">
      <alignment horizontal="center"/>
    </xf>
    <xf numFmtId="0" fontId="13" fillId="3" borderId="39" xfId="1" applyFont="1" applyFill="1" applyBorder="1" applyAlignment="1">
      <alignment horizontal="center"/>
    </xf>
    <xf numFmtId="0" fontId="17" fillId="0" borderId="13" xfId="2" applyFont="1" applyFill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7" fillId="0" borderId="14" xfId="2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6" fillId="0" borderId="28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29" xfId="1" applyFont="1" applyBorder="1" applyAlignment="1">
      <alignment horizontal="center"/>
    </xf>
    <xf numFmtId="0" fontId="8" fillId="0" borderId="43" xfId="1" applyFont="1" applyBorder="1" applyAlignment="1">
      <alignment horizontal="center" vertical="center" wrapText="1"/>
    </xf>
    <xf numFmtId="0" fontId="8" fillId="0" borderId="44" xfId="1" applyFont="1" applyBorder="1" applyAlignment="1">
      <alignment horizontal="center" vertical="center" wrapText="1"/>
    </xf>
    <xf numFmtId="0" fontId="8" fillId="0" borderId="45" xfId="1" applyFont="1" applyBorder="1" applyAlignment="1">
      <alignment horizontal="center" vertical="center" wrapText="1"/>
    </xf>
    <xf numFmtId="0" fontId="8" fillId="0" borderId="30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31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31" xfId="1" applyFont="1" applyBorder="1" applyAlignment="1">
      <alignment horizontal="center"/>
    </xf>
    <xf numFmtId="0" fontId="4" fillId="4" borderId="1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8" fillId="0" borderId="25" xfId="1" applyFont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center" wrapText="1"/>
    </xf>
    <xf numFmtId="0" fontId="8" fillId="0" borderId="28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19" fillId="3" borderId="32" xfId="1" applyFont="1" applyFill="1" applyBorder="1" applyAlignment="1">
      <alignment horizontal="center" vertical="center" wrapText="1"/>
    </xf>
    <xf numFmtId="0" fontId="19" fillId="3" borderId="5" xfId="1" applyFont="1" applyFill="1" applyBorder="1" applyAlignment="1">
      <alignment horizontal="center" vertical="center" wrapText="1"/>
    </xf>
    <xf numFmtId="0" fontId="19" fillId="3" borderId="33" xfId="1" applyFont="1" applyFill="1" applyBorder="1" applyAlignment="1">
      <alignment horizontal="center" vertical="center" wrapText="1"/>
    </xf>
    <xf numFmtId="0" fontId="19" fillId="3" borderId="34" xfId="1" applyFont="1" applyFill="1" applyBorder="1" applyAlignment="1">
      <alignment horizontal="center" vertical="center" wrapText="1"/>
    </xf>
    <xf numFmtId="0" fontId="19" fillId="3" borderId="0" xfId="1" applyFont="1" applyFill="1" applyBorder="1" applyAlignment="1">
      <alignment horizontal="center" vertical="center" wrapText="1"/>
    </xf>
    <xf numFmtId="0" fontId="19" fillId="3" borderId="35" xfId="1" applyFont="1" applyFill="1" applyBorder="1" applyAlignment="1">
      <alignment horizontal="center" vertical="center" wrapText="1"/>
    </xf>
    <xf numFmtId="0" fontId="19" fillId="3" borderId="40" xfId="1" applyFont="1" applyFill="1" applyBorder="1" applyAlignment="1">
      <alignment horizontal="center" vertical="center" wrapText="1"/>
    </xf>
    <xf numFmtId="0" fontId="19" fillId="3" borderId="41" xfId="1" applyFont="1" applyFill="1" applyBorder="1" applyAlignment="1">
      <alignment horizontal="center" vertical="center" wrapText="1"/>
    </xf>
    <xf numFmtId="0" fontId="19" fillId="3" borderId="42" xfId="1" applyFont="1" applyFill="1" applyBorder="1" applyAlignment="1">
      <alignment horizontal="center" vertical="center" wrapText="1"/>
    </xf>
  </cellXfs>
  <cellStyles count="3">
    <cellStyle name="Lien hypertexte" xfId="2" builtinId="8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CCFFCC"/>
      <color rgb="FF0066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2.sig-ge.ch/partenaires/supports-documents/documents-util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3"/>
  <sheetViews>
    <sheetView showGridLines="0" tabSelected="1" zoomScaleNormal="100" workbookViewId="0">
      <selection activeCell="H3" sqref="H3:J3"/>
    </sheetView>
  </sheetViews>
  <sheetFormatPr baseColWidth="10" defaultRowHeight="15" x14ac:dyDescent="0.2"/>
  <cols>
    <col min="1" max="1" width="19.42578125" style="1" customWidth="1"/>
    <col min="2" max="2" width="20.42578125" style="1" customWidth="1"/>
    <col min="3" max="3" width="17.42578125" style="1" customWidth="1"/>
    <col min="4" max="4" width="14" style="1" customWidth="1"/>
    <col min="5" max="5" width="9.85546875" style="1" customWidth="1"/>
    <col min="6" max="6" width="5.140625" style="1" customWidth="1"/>
    <col min="7" max="7" width="16" style="1" customWidth="1"/>
    <col min="8" max="8" width="14.42578125" style="1" customWidth="1"/>
    <col min="9" max="9" width="9.7109375" style="1" customWidth="1"/>
    <col min="10" max="10" width="21.5703125" style="1" customWidth="1"/>
    <col min="11" max="12" width="11.42578125" style="1"/>
    <col min="13" max="13" width="11.5703125" style="1" customWidth="1"/>
    <col min="14" max="16384" width="11.42578125" style="1"/>
  </cols>
  <sheetData>
    <row r="1" spans="1:10" x14ac:dyDescent="0.2">
      <c r="A1" s="79" t="s">
        <v>62</v>
      </c>
    </row>
    <row r="3" spans="1:10" x14ac:dyDescent="0.2">
      <c r="A3" s="3" t="s">
        <v>48</v>
      </c>
      <c r="B3" s="139"/>
      <c r="C3" s="139"/>
      <c r="D3" s="139"/>
      <c r="E3" s="140"/>
      <c r="G3" s="3" t="s">
        <v>19</v>
      </c>
      <c r="H3" s="144"/>
      <c r="I3" s="145"/>
      <c r="J3" s="146"/>
    </row>
    <row r="4" spans="1:10" s="6" customFormat="1" x14ac:dyDescent="0.2">
      <c r="A4" s="4"/>
      <c r="B4" s="5"/>
      <c r="C4" s="5"/>
      <c r="D4" s="5"/>
      <c r="E4" s="5"/>
      <c r="G4" s="4"/>
      <c r="H4" s="7"/>
      <c r="I4" s="7"/>
    </row>
    <row r="5" spans="1:10" x14ac:dyDescent="0.2">
      <c r="A5" s="3" t="s">
        <v>20</v>
      </c>
      <c r="B5" s="139"/>
      <c r="C5" s="139"/>
      <c r="D5" s="139"/>
      <c r="E5" s="140"/>
      <c r="G5" s="3" t="s">
        <v>17</v>
      </c>
      <c r="H5" s="40"/>
      <c r="I5" s="45" t="s">
        <v>40</v>
      </c>
      <c r="J5" s="80"/>
    </row>
    <row r="6" spans="1:10" x14ac:dyDescent="0.2">
      <c r="A6" s="4"/>
      <c r="B6" s="5"/>
      <c r="C6" s="5"/>
      <c r="D6" s="5"/>
      <c r="E6" s="5"/>
      <c r="G6" s="4"/>
      <c r="H6" s="5"/>
      <c r="I6" s="5"/>
      <c r="J6" s="60"/>
    </row>
    <row r="7" spans="1:10" s="9" customFormat="1" ht="15" customHeight="1" x14ac:dyDescent="0.25">
      <c r="A7" s="159" t="s">
        <v>13</v>
      </c>
      <c r="B7" s="161"/>
      <c r="C7" s="159" t="s">
        <v>22</v>
      </c>
      <c r="D7" s="161"/>
      <c r="E7" s="161"/>
      <c r="G7" s="8" t="s">
        <v>49</v>
      </c>
      <c r="H7" s="40" t="s">
        <v>33</v>
      </c>
      <c r="I7" s="45" t="s">
        <v>35</v>
      </c>
      <c r="J7" s="47" t="s">
        <v>34</v>
      </c>
    </row>
    <row r="8" spans="1:10" s="44" customFormat="1" ht="15" customHeight="1" x14ac:dyDescent="0.25">
      <c r="A8" s="160"/>
      <c r="B8" s="162"/>
      <c r="C8" s="160"/>
      <c r="D8" s="162"/>
      <c r="E8" s="162"/>
      <c r="G8" s="43"/>
      <c r="H8" s="5"/>
      <c r="I8" s="43"/>
      <c r="J8" s="5"/>
    </row>
    <row r="9" spans="1:10" s="9" customFormat="1" ht="15" customHeight="1" x14ac:dyDescent="0.25">
      <c r="A9" s="43"/>
      <c r="B9" s="5"/>
      <c r="C9" s="43"/>
      <c r="D9" s="5"/>
      <c r="E9" s="5"/>
      <c r="G9" s="8" t="s">
        <v>24</v>
      </c>
      <c r="H9" s="40"/>
      <c r="I9" s="45" t="s">
        <v>28</v>
      </c>
      <c r="J9" s="47"/>
    </row>
    <row r="11" spans="1:10" x14ac:dyDescent="0.2">
      <c r="B11" s="141" t="s">
        <v>21</v>
      </c>
      <c r="C11" s="142"/>
      <c r="D11" s="142"/>
      <c r="E11" s="143"/>
      <c r="G11" s="141" t="s">
        <v>55</v>
      </c>
      <c r="H11" s="142"/>
      <c r="I11" s="142"/>
      <c r="J11" s="143"/>
    </row>
    <row r="12" spans="1:10" ht="15.75" thickBot="1" x14ac:dyDescent="0.25">
      <c r="A12" s="10"/>
      <c r="B12" s="11"/>
      <c r="C12" s="11"/>
      <c r="D12" s="11"/>
      <c r="E12" s="11"/>
    </row>
    <row r="13" spans="1:10" ht="15" customHeight="1" x14ac:dyDescent="0.2">
      <c r="A13" s="10"/>
      <c r="B13" s="12" t="s">
        <v>0</v>
      </c>
      <c r="C13" s="12" t="s">
        <v>1</v>
      </c>
      <c r="D13" s="12" t="s">
        <v>15</v>
      </c>
      <c r="E13" s="12" t="s">
        <v>16</v>
      </c>
      <c r="G13" s="150" t="s">
        <v>52</v>
      </c>
      <c r="H13" s="151"/>
      <c r="I13" s="151"/>
      <c r="J13" s="152"/>
    </row>
    <row r="14" spans="1:10" x14ac:dyDescent="0.2">
      <c r="A14" s="13" t="s">
        <v>2</v>
      </c>
      <c r="B14" s="14" t="s">
        <v>3</v>
      </c>
      <c r="C14" s="14">
        <v>0.2</v>
      </c>
      <c r="D14" s="15"/>
      <c r="E14" s="14">
        <f>C14*D14</f>
        <v>0</v>
      </c>
      <c r="G14" s="153"/>
      <c r="H14" s="154"/>
      <c r="I14" s="154"/>
      <c r="J14" s="155"/>
    </row>
    <row r="15" spans="1:10" ht="15" customHeight="1" x14ac:dyDescent="0.2">
      <c r="A15" s="10"/>
      <c r="B15" s="14" t="s">
        <v>4</v>
      </c>
      <c r="C15" s="14">
        <v>0.34</v>
      </c>
      <c r="D15" s="15"/>
      <c r="E15" s="14">
        <f t="shared" ref="E15:E44" si="0">C15*D15</f>
        <v>0</v>
      </c>
      <c r="G15" s="123" t="s">
        <v>45</v>
      </c>
      <c r="H15" s="124"/>
      <c r="I15" s="124"/>
      <c r="J15" s="125"/>
    </row>
    <row r="16" spans="1:10" ht="15" customHeight="1" x14ac:dyDescent="0.2">
      <c r="A16" s="10"/>
      <c r="B16" s="14" t="s">
        <v>5</v>
      </c>
      <c r="C16" s="14">
        <v>0.56999999999999995</v>
      </c>
      <c r="D16" s="15"/>
      <c r="E16" s="14">
        <f t="shared" si="0"/>
        <v>0</v>
      </c>
      <c r="G16" s="123"/>
      <c r="H16" s="124"/>
      <c r="I16" s="124"/>
      <c r="J16" s="125"/>
    </row>
    <row r="17" spans="1:10" ht="15.75" customHeight="1" x14ac:dyDescent="0.2">
      <c r="A17" s="10"/>
      <c r="B17" s="14" t="s">
        <v>6</v>
      </c>
      <c r="C17" s="14">
        <v>1</v>
      </c>
      <c r="D17" s="15"/>
      <c r="E17" s="14">
        <f t="shared" si="0"/>
        <v>0</v>
      </c>
      <c r="G17" s="123" t="s">
        <v>53</v>
      </c>
      <c r="H17" s="124"/>
      <c r="I17" s="124"/>
      <c r="J17" s="125"/>
    </row>
    <row r="18" spans="1:10" ht="15.75" customHeight="1" x14ac:dyDescent="0.2">
      <c r="A18" s="10"/>
      <c r="B18" s="14" t="s">
        <v>7</v>
      </c>
      <c r="C18" s="14">
        <v>1.38</v>
      </c>
      <c r="D18" s="15"/>
      <c r="E18" s="14">
        <f t="shared" si="0"/>
        <v>0</v>
      </c>
      <c r="G18" s="71"/>
      <c r="H18" s="59"/>
      <c r="I18" s="59"/>
      <c r="J18" s="72"/>
    </row>
    <row r="19" spans="1:10" ht="15.75" customHeight="1" x14ac:dyDescent="0.2">
      <c r="A19" s="10"/>
      <c r="B19" s="14" t="s">
        <v>8</v>
      </c>
      <c r="C19" s="14">
        <v>2.2000000000000002</v>
      </c>
      <c r="D19" s="15"/>
      <c r="E19" s="14">
        <f t="shared" si="0"/>
        <v>0</v>
      </c>
      <c r="G19" s="156" t="s">
        <v>47</v>
      </c>
      <c r="H19" s="157"/>
      <c r="I19" s="157"/>
      <c r="J19" s="158"/>
    </row>
    <row r="20" spans="1:10" ht="15.75" customHeight="1" x14ac:dyDescent="0.2">
      <c r="A20" s="10"/>
      <c r="B20" s="14">
        <v>65</v>
      </c>
      <c r="C20" s="14">
        <v>3.73</v>
      </c>
      <c r="D20" s="15"/>
      <c r="E20" s="14">
        <f t="shared" si="0"/>
        <v>0</v>
      </c>
      <c r="G20" s="105" t="str">
        <f>IF(H3&lt;100,IF(D45=0,IF(D46=0,"",IF(D46&lt;50,"10 minutes",IF(D46&lt;100,"20 minutes",IF(D46&lt;150,"30 minutes",IF(D46&lt;200,"40 minutes",IF(D46&lt;250,"50 minutes",IF(D46&lt;300,"60 minutes",IF(D46&lt;350,"70 minutes",IF(D46&lt;400,"80 minutes",IF(D46&gt;400,"Volume supérieur à 400l. L'essai doit être effectué en enregistrant les températures et les variations de pression. Contacter l'ITIGS ou SIG ou diminuer le volume des tronçons essayés à moins de 400l.")))))))))),""),"")</f>
        <v/>
      </c>
      <c r="H20" s="106"/>
      <c r="I20" s="106"/>
      <c r="J20" s="107"/>
    </row>
    <row r="21" spans="1:10" ht="15" customHeight="1" x14ac:dyDescent="0.2">
      <c r="A21" s="10"/>
      <c r="B21" s="14">
        <v>80</v>
      </c>
      <c r="C21" s="14">
        <v>5.15</v>
      </c>
      <c r="D21" s="15"/>
      <c r="E21" s="14">
        <f t="shared" si="0"/>
        <v>0</v>
      </c>
      <c r="G21" s="108"/>
      <c r="H21" s="109"/>
      <c r="I21" s="109"/>
      <c r="J21" s="110"/>
    </row>
    <row r="22" spans="1:10" ht="15.75" thickBot="1" x14ac:dyDescent="0.25">
      <c r="A22" s="10"/>
      <c r="B22" s="14">
        <v>100</v>
      </c>
      <c r="C22" s="14">
        <v>8.65</v>
      </c>
      <c r="D22" s="15"/>
      <c r="E22" s="14">
        <f t="shared" si="0"/>
        <v>0</v>
      </c>
      <c r="G22" s="111"/>
      <c r="H22" s="112"/>
      <c r="I22" s="112"/>
      <c r="J22" s="113"/>
    </row>
    <row r="23" spans="1:10" ht="15" customHeight="1" thickBot="1" x14ac:dyDescent="0.25">
      <c r="A23" s="10"/>
      <c r="B23" s="14">
        <v>125</v>
      </c>
      <c r="C23" s="14">
        <v>13.6</v>
      </c>
      <c r="D23" s="15"/>
      <c r="E23" s="14">
        <f t="shared" si="0"/>
        <v>0</v>
      </c>
      <c r="G23" s="16"/>
      <c r="H23" s="16"/>
      <c r="I23" s="16"/>
    </row>
    <row r="24" spans="1:10" ht="15" customHeight="1" x14ac:dyDescent="0.2">
      <c r="A24" s="10"/>
      <c r="B24" s="14">
        <v>150</v>
      </c>
      <c r="C24" s="14">
        <v>19.100000000000001</v>
      </c>
      <c r="D24" s="15"/>
      <c r="E24" s="14">
        <f t="shared" si="0"/>
        <v>0</v>
      </c>
      <c r="G24" s="163" t="s">
        <v>52</v>
      </c>
      <c r="H24" s="164"/>
      <c r="I24" s="164"/>
      <c r="J24" s="165"/>
    </row>
    <row r="25" spans="1:10" ht="15" customHeight="1" x14ac:dyDescent="0.2">
      <c r="A25" s="10"/>
      <c r="B25" s="14">
        <v>200</v>
      </c>
      <c r="C25" s="14">
        <v>33.799999999999997</v>
      </c>
      <c r="D25" s="15"/>
      <c r="E25" s="14">
        <f t="shared" si="0"/>
        <v>0</v>
      </c>
      <c r="G25" s="166"/>
      <c r="H25" s="167"/>
      <c r="I25" s="167"/>
      <c r="J25" s="168"/>
    </row>
    <row r="26" spans="1:10" ht="15" customHeight="1" x14ac:dyDescent="0.2">
      <c r="A26" s="10"/>
      <c r="B26" s="17"/>
      <c r="C26" s="17"/>
      <c r="D26" s="17"/>
      <c r="E26" s="18"/>
      <c r="G26" s="169" t="s">
        <v>46</v>
      </c>
      <c r="H26" s="170"/>
      <c r="I26" s="170"/>
      <c r="J26" s="171"/>
    </row>
    <row r="27" spans="1:10" ht="15.75" customHeight="1" x14ac:dyDescent="0.2">
      <c r="A27" s="13" t="s">
        <v>9</v>
      </c>
      <c r="B27" s="14">
        <v>18</v>
      </c>
      <c r="C27" s="14">
        <v>0.2</v>
      </c>
      <c r="D27" s="15"/>
      <c r="E27" s="14">
        <f t="shared" si="0"/>
        <v>0</v>
      </c>
      <c r="G27" s="169"/>
      <c r="H27" s="170"/>
      <c r="I27" s="170"/>
      <c r="J27" s="171"/>
    </row>
    <row r="28" spans="1:10" ht="15.75" customHeight="1" x14ac:dyDescent="0.2">
      <c r="A28" s="10"/>
      <c r="B28" s="14">
        <v>22</v>
      </c>
      <c r="C28" s="14">
        <v>0.28000000000000003</v>
      </c>
      <c r="D28" s="15"/>
      <c r="E28" s="14">
        <f t="shared" si="0"/>
        <v>0</v>
      </c>
      <c r="G28" s="123" t="s">
        <v>54</v>
      </c>
      <c r="H28" s="124"/>
      <c r="I28" s="124"/>
      <c r="J28" s="125"/>
    </row>
    <row r="29" spans="1:10" ht="15" customHeight="1" x14ac:dyDescent="0.2">
      <c r="A29" s="10"/>
      <c r="B29" s="14">
        <v>28</v>
      </c>
      <c r="C29" s="14">
        <v>0.49</v>
      </c>
      <c r="D29" s="15"/>
      <c r="E29" s="14">
        <f t="shared" si="0"/>
        <v>0</v>
      </c>
      <c r="G29" s="71"/>
      <c r="H29" s="59"/>
      <c r="I29" s="59"/>
      <c r="J29" s="72"/>
    </row>
    <row r="30" spans="1:10" ht="15.75" customHeight="1" x14ac:dyDescent="0.2">
      <c r="A30" s="10"/>
      <c r="B30" s="14">
        <v>35</v>
      </c>
      <c r="C30" s="14">
        <v>0.8</v>
      </c>
      <c r="D30" s="15"/>
      <c r="E30" s="14">
        <f t="shared" si="0"/>
        <v>0</v>
      </c>
      <c r="G30" s="147" t="s">
        <v>47</v>
      </c>
      <c r="H30" s="148"/>
      <c r="I30" s="148"/>
      <c r="J30" s="149"/>
    </row>
    <row r="31" spans="1:10" ht="15" customHeight="1" x14ac:dyDescent="0.2">
      <c r="A31" s="10"/>
      <c r="B31" s="14">
        <v>42</v>
      </c>
      <c r="C31" s="14">
        <v>1.2</v>
      </c>
      <c r="D31" s="15"/>
      <c r="E31" s="14">
        <f t="shared" si="0"/>
        <v>0</v>
      </c>
      <c r="G31" s="172" t="str">
        <f>IF(H3&gt;100,IF(D45=0,IF(D46=0,"",IF(D46=400,"2heures",IF(D46&lt;400,"2 heures",IF(D46&gt;400,"Volume supérieur à 400l. L'essai doit être effectué en enregistrant les températures et les variations de pression. Contacter l'ITIGS ou SIG ou diminuer le volume des tronçons essayés à moins de 400l.")))),""),"")</f>
        <v/>
      </c>
      <c r="H31" s="173"/>
      <c r="I31" s="173"/>
      <c r="J31" s="174"/>
    </row>
    <row r="32" spans="1:10" ht="15" customHeight="1" x14ac:dyDescent="0.2">
      <c r="A32" s="10"/>
      <c r="B32" s="14">
        <v>54</v>
      </c>
      <c r="C32" s="14">
        <v>2.04</v>
      </c>
      <c r="D32" s="15"/>
      <c r="E32" s="14">
        <f t="shared" si="0"/>
        <v>0</v>
      </c>
      <c r="G32" s="175"/>
      <c r="H32" s="176"/>
      <c r="I32" s="176"/>
      <c r="J32" s="177"/>
    </row>
    <row r="33" spans="1:10" ht="15.75" thickBot="1" x14ac:dyDescent="0.25">
      <c r="A33" s="10"/>
      <c r="B33" s="14">
        <v>76</v>
      </c>
      <c r="C33" s="14">
        <v>4.0599999999999996</v>
      </c>
      <c r="D33" s="15"/>
      <c r="E33" s="14">
        <f t="shared" si="0"/>
        <v>0</v>
      </c>
      <c r="G33" s="178"/>
      <c r="H33" s="179"/>
      <c r="I33" s="179"/>
      <c r="J33" s="180"/>
    </row>
    <row r="34" spans="1:10" ht="15.75" customHeight="1" thickBot="1" x14ac:dyDescent="0.25">
      <c r="A34" s="10"/>
      <c r="B34" s="14">
        <v>89</v>
      </c>
      <c r="C34" s="14">
        <v>5.53</v>
      </c>
      <c r="D34" s="15"/>
      <c r="E34" s="14">
        <f t="shared" si="0"/>
        <v>0</v>
      </c>
      <c r="G34" s="16"/>
      <c r="H34" s="16"/>
      <c r="I34" s="16"/>
    </row>
    <row r="35" spans="1:10" x14ac:dyDescent="0.2">
      <c r="A35" s="10"/>
      <c r="B35" s="14">
        <v>108</v>
      </c>
      <c r="C35" s="14">
        <v>8.3000000000000007</v>
      </c>
      <c r="D35" s="15"/>
      <c r="E35" s="14">
        <f t="shared" si="0"/>
        <v>0</v>
      </c>
      <c r="G35" s="99" t="s">
        <v>18</v>
      </c>
      <c r="H35" s="100"/>
      <c r="I35" s="100"/>
      <c r="J35" s="101"/>
    </row>
    <row r="36" spans="1:10" ht="15.75" customHeight="1" x14ac:dyDescent="0.2">
      <c r="A36" s="10"/>
      <c r="B36" s="19"/>
      <c r="C36" s="19"/>
      <c r="D36" s="76">
        <f>SUM(D14:D35)</f>
        <v>0</v>
      </c>
      <c r="E36" s="18"/>
      <c r="G36" s="102"/>
      <c r="H36" s="103"/>
      <c r="I36" s="103"/>
      <c r="J36" s="104"/>
    </row>
    <row r="37" spans="1:10" ht="15" customHeight="1" x14ac:dyDescent="0.2">
      <c r="A37" s="13" t="s">
        <v>10</v>
      </c>
      <c r="B37" s="14">
        <v>20</v>
      </c>
      <c r="C37" s="14">
        <v>0.2</v>
      </c>
      <c r="D37" s="15"/>
      <c r="E37" s="14">
        <f t="shared" si="0"/>
        <v>0</v>
      </c>
      <c r="G37" s="69" t="s">
        <v>42</v>
      </c>
      <c r="H37" s="68"/>
      <c r="I37" s="68"/>
      <c r="J37" s="70"/>
    </row>
    <row r="38" spans="1:10" ht="15" customHeight="1" x14ac:dyDescent="0.2">
      <c r="A38" s="10"/>
      <c r="B38" s="14">
        <v>32</v>
      </c>
      <c r="C38" s="14">
        <v>0.53</v>
      </c>
      <c r="D38" s="15"/>
      <c r="E38" s="14">
        <f t="shared" si="0"/>
        <v>0</v>
      </c>
      <c r="G38" s="120" t="s">
        <v>43</v>
      </c>
      <c r="H38" s="121"/>
      <c r="I38" s="121"/>
      <c r="J38" s="122"/>
    </row>
    <row r="39" spans="1:10" x14ac:dyDescent="0.2">
      <c r="A39" s="10"/>
      <c r="B39" s="14">
        <v>40</v>
      </c>
      <c r="C39" s="14">
        <v>0.83</v>
      </c>
      <c r="D39" s="15"/>
      <c r="E39" s="14">
        <f t="shared" si="0"/>
        <v>0</v>
      </c>
      <c r="G39" s="120" t="s">
        <v>44</v>
      </c>
      <c r="H39" s="121"/>
      <c r="I39" s="121"/>
      <c r="J39" s="122"/>
    </row>
    <row r="40" spans="1:10" ht="15" customHeight="1" x14ac:dyDescent="0.2">
      <c r="A40" s="10"/>
      <c r="B40" s="14">
        <v>63</v>
      </c>
      <c r="C40" s="14">
        <v>2.0699999999999998</v>
      </c>
      <c r="D40" s="15"/>
      <c r="E40" s="14">
        <f t="shared" si="0"/>
        <v>0</v>
      </c>
      <c r="G40" s="123"/>
      <c r="H40" s="124"/>
      <c r="I40" s="124"/>
      <c r="J40" s="125"/>
    </row>
    <row r="41" spans="1:10" ht="15" customHeight="1" x14ac:dyDescent="0.2">
      <c r="A41" s="10"/>
      <c r="B41" s="14">
        <v>110</v>
      </c>
      <c r="C41" s="14">
        <v>6.35</v>
      </c>
      <c r="D41" s="15"/>
      <c r="E41" s="14">
        <f t="shared" si="0"/>
        <v>0</v>
      </c>
      <c r="G41" s="147" t="s">
        <v>47</v>
      </c>
      <c r="H41" s="148"/>
      <c r="I41" s="148"/>
      <c r="J41" s="149"/>
    </row>
    <row r="42" spans="1:10" ht="15" customHeight="1" x14ac:dyDescent="0.2">
      <c r="A42" s="10"/>
      <c r="B42" s="14">
        <v>125</v>
      </c>
      <c r="C42" s="14">
        <v>8.1999999999999993</v>
      </c>
      <c r="D42" s="15"/>
      <c r="E42" s="14">
        <f t="shared" si="0"/>
        <v>0</v>
      </c>
      <c r="F42" s="10"/>
      <c r="G42" s="87" t="str">
        <f>IF(D36=0,IF(D46=0,"",IF(D46&lt;400,"10 minutes",IF(D46&gt;400,""))),"")</f>
        <v/>
      </c>
      <c r="H42" s="88"/>
      <c r="I42" s="88"/>
      <c r="J42" s="89"/>
    </row>
    <row r="43" spans="1:10" ht="15" customHeight="1" x14ac:dyDescent="0.2">
      <c r="A43" s="10"/>
      <c r="B43" s="14">
        <v>160</v>
      </c>
      <c r="C43" s="14">
        <v>13.4</v>
      </c>
      <c r="D43" s="15"/>
      <c r="E43" s="14">
        <f t="shared" si="0"/>
        <v>0</v>
      </c>
      <c r="F43" s="10"/>
      <c r="G43" s="90"/>
      <c r="H43" s="91"/>
      <c r="I43" s="91"/>
      <c r="J43" s="92"/>
    </row>
    <row r="44" spans="1:10" ht="15.75" customHeight="1" x14ac:dyDescent="0.2">
      <c r="A44" s="10"/>
      <c r="B44" s="14">
        <v>200</v>
      </c>
      <c r="C44" s="14">
        <v>21</v>
      </c>
      <c r="D44" s="15"/>
      <c r="E44" s="14">
        <f t="shared" si="0"/>
        <v>0</v>
      </c>
      <c r="F44" s="10"/>
      <c r="G44" s="93"/>
      <c r="H44" s="94"/>
      <c r="I44" s="94"/>
      <c r="J44" s="95"/>
    </row>
    <row r="45" spans="1:10" ht="15.75" customHeight="1" x14ac:dyDescent="0.2">
      <c r="A45" s="10"/>
      <c r="B45" s="19"/>
      <c r="C45" s="19"/>
      <c r="D45" s="76">
        <f>SUM(D37:D44)</f>
        <v>0</v>
      </c>
      <c r="E45" s="20"/>
      <c r="F45" s="10"/>
      <c r="G45" s="96" t="s">
        <v>12</v>
      </c>
      <c r="H45" s="97"/>
      <c r="I45" s="97"/>
      <c r="J45" s="98"/>
    </row>
    <row r="46" spans="1:10" ht="15.75" customHeight="1" x14ac:dyDescent="0.2">
      <c r="B46" s="21" t="s">
        <v>14</v>
      </c>
      <c r="C46" s="22"/>
      <c r="D46" s="23">
        <f>SUM(E14:E44)</f>
        <v>0</v>
      </c>
      <c r="E46" s="24" t="s">
        <v>11</v>
      </c>
      <c r="F46" s="10"/>
      <c r="G46" s="87" t="str">
        <f>IF(D36=0,IF(D46=0,"",IF(D46&lt;400,"Acier = 1 heure ou Pe = 3 heures","")),"")</f>
        <v/>
      </c>
      <c r="H46" s="88"/>
      <c r="I46" s="88"/>
      <c r="J46" s="89"/>
    </row>
    <row r="47" spans="1:10" ht="15.75" customHeight="1" x14ac:dyDescent="0.2">
      <c r="A47" s="10"/>
      <c r="B47" s="10"/>
      <c r="C47" s="10"/>
      <c r="D47" s="10"/>
      <c r="E47" s="10"/>
      <c r="F47" s="10"/>
      <c r="G47" s="90"/>
      <c r="H47" s="91"/>
      <c r="I47" s="91"/>
      <c r="J47" s="92"/>
    </row>
    <row r="48" spans="1:10" ht="15" customHeight="1" x14ac:dyDescent="0.2">
      <c r="A48" s="77" t="s">
        <v>59</v>
      </c>
      <c r="B48" s="77"/>
      <c r="C48" s="25"/>
      <c r="D48" s="25"/>
      <c r="F48" s="10"/>
      <c r="G48" s="93"/>
      <c r="H48" s="94"/>
      <c r="I48" s="94"/>
      <c r="J48" s="95"/>
    </row>
    <row r="49" spans="1:10" ht="15" customHeight="1" x14ac:dyDescent="0.2">
      <c r="A49" s="78" t="s">
        <v>56</v>
      </c>
      <c r="B49" s="38"/>
      <c r="F49" s="10"/>
      <c r="G49" s="130" t="str">
        <f>IF(D36=0,IF(D46&gt;400,"Essai facturé",""),"")</f>
        <v/>
      </c>
      <c r="H49" s="131"/>
      <c r="I49" s="131"/>
      <c r="J49" s="132"/>
    </row>
    <row r="50" spans="1:10" ht="15" customHeight="1" x14ac:dyDescent="0.2">
      <c r="A50" s="38"/>
      <c r="B50" s="38"/>
      <c r="F50" s="10"/>
      <c r="G50" s="114" t="str">
        <f>IF(D36=0,IF(D46&gt;400,"Volume supérieur à 400l. L'essai doit être effectué en enregistrant les températures et les variations de pression. Contacter l'ITIGS ou SIG",""),"")</f>
        <v/>
      </c>
      <c r="H50" s="115"/>
      <c r="I50" s="115"/>
      <c r="J50" s="116"/>
    </row>
    <row r="51" spans="1:10" ht="15" customHeight="1" x14ac:dyDescent="0.2">
      <c r="A51" s="38" t="s">
        <v>58</v>
      </c>
      <c r="B51" s="38"/>
      <c r="F51" s="66"/>
      <c r="G51" s="114"/>
      <c r="H51" s="115"/>
      <c r="I51" s="115"/>
      <c r="J51" s="116"/>
    </row>
    <row r="52" spans="1:10" ht="15.75" customHeight="1" x14ac:dyDescent="0.2">
      <c r="A52" s="38" t="s">
        <v>57</v>
      </c>
      <c r="B52" s="38"/>
      <c r="F52" s="66"/>
      <c r="G52" s="114"/>
      <c r="H52" s="115"/>
      <c r="I52" s="115"/>
      <c r="J52" s="116"/>
    </row>
    <row r="53" spans="1:10" ht="15" customHeight="1" thickBot="1" x14ac:dyDescent="0.25">
      <c r="E53" s="63"/>
      <c r="F53" s="35"/>
      <c r="G53" s="117"/>
      <c r="H53" s="118"/>
      <c r="I53" s="118"/>
      <c r="J53" s="119"/>
    </row>
    <row r="54" spans="1:10" ht="15.75" customHeight="1" x14ac:dyDescent="0.25">
      <c r="A54" s="1" t="s">
        <v>41</v>
      </c>
      <c r="B54" s="41"/>
      <c r="C54" s="41" t="s">
        <v>29</v>
      </c>
      <c r="D54" s="60" t="s">
        <v>30</v>
      </c>
      <c r="E54" s="63"/>
      <c r="F54" s="25"/>
      <c r="G54" s="64"/>
      <c r="H54" s="64"/>
      <c r="I54" s="65"/>
      <c r="J54" s="65"/>
    </row>
    <row r="55" spans="1:10" x14ac:dyDescent="0.2">
      <c r="D55" s="63"/>
      <c r="E55" s="35"/>
      <c r="F55" s="67"/>
      <c r="G55" s="136" t="s">
        <v>63</v>
      </c>
      <c r="H55" s="137"/>
      <c r="I55" s="137"/>
      <c r="J55" s="138"/>
    </row>
    <row r="56" spans="1:10" ht="15" customHeight="1" x14ac:dyDescent="0.2">
      <c r="A56" s="1" t="s">
        <v>31</v>
      </c>
      <c r="B56" s="28"/>
      <c r="C56" s="28"/>
      <c r="D56" s="28"/>
      <c r="E56" s="28"/>
      <c r="G56" s="84" t="s">
        <v>64</v>
      </c>
      <c r="H56" s="85"/>
      <c r="I56" s="65"/>
      <c r="J56" s="81"/>
    </row>
    <row r="57" spans="1:10" ht="15" customHeight="1" x14ac:dyDescent="0.2">
      <c r="E57" s="35"/>
      <c r="G57" s="133" t="s">
        <v>60</v>
      </c>
      <c r="H57" s="134"/>
      <c r="I57" s="134"/>
      <c r="J57" s="135"/>
    </row>
    <row r="58" spans="1:10" ht="15" customHeight="1" x14ac:dyDescent="0.2">
      <c r="A58" s="1" t="s">
        <v>32</v>
      </c>
      <c r="C58" s="42" t="s">
        <v>29</v>
      </c>
      <c r="D58" s="42" t="s">
        <v>30</v>
      </c>
      <c r="E58" s="35"/>
      <c r="G58" s="29" t="s">
        <v>61</v>
      </c>
      <c r="H58" s="82"/>
      <c r="I58" s="82"/>
      <c r="J58" s="83"/>
    </row>
    <row r="59" spans="1:10" x14ac:dyDescent="0.2">
      <c r="C59" s="42"/>
      <c r="D59" s="42"/>
      <c r="E59" s="35"/>
    </row>
    <row r="60" spans="1:10" ht="30.75" customHeight="1" x14ac:dyDescent="0.2">
      <c r="A60" s="26" t="s">
        <v>50</v>
      </c>
      <c r="B60" s="27"/>
      <c r="C60" s="27"/>
      <c r="D60" s="61"/>
      <c r="E60" s="61"/>
      <c r="F60" s="61"/>
      <c r="G60" s="61"/>
      <c r="H60" s="61"/>
      <c r="I60" s="61"/>
      <c r="J60" s="62"/>
    </row>
    <row r="61" spans="1:10" ht="30" customHeight="1" x14ac:dyDescent="0.2">
      <c r="A61" s="56"/>
      <c r="B61" s="57"/>
      <c r="C61" s="57"/>
      <c r="D61" s="57"/>
      <c r="E61" s="57"/>
      <c r="F61" s="57"/>
      <c r="G61" s="57"/>
      <c r="H61" s="57"/>
      <c r="I61" s="57"/>
      <c r="J61" s="58"/>
    </row>
    <row r="62" spans="1:10" ht="31.5" customHeight="1" x14ac:dyDescent="0.2">
      <c r="A62" s="73"/>
      <c r="B62" s="74"/>
      <c r="C62" s="74"/>
      <c r="D62" s="74"/>
      <c r="E62" s="74"/>
      <c r="F62" s="74"/>
      <c r="G62" s="74"/>
      <c r="H62" s="74"/>
      <c r="I62" s="74"/>
      <c r="J62" s="75"/>
    </row>
    <row r="64" spans="1:10" ht="30.75" customHeight="1" x14ac:dyDescent="0.2">
      <c r="A64" s="26" t="s">
        <v>51</v>
      </c>
      <c r="B64" s="27"/>
      <c r="C64" s="27"/>
      <c r="D64" s="27"/>
      <c r="E64" s="61"/>
      <c r="F64" s="61"/>
      <c r="G64" s="61"/>
      <c r="H64" s="61"/>
      <c r="I64" s="61"/>
      <c r="J64" s="62"/>
    </row>
    <row r="65" spans="1:10" ht="30.75" customHeight="1" x14ac:dyDescent="0.2">
      <c r="A65" s="56"/>
      <c r="B65" s="57"/>
      <c r="C65" s="57"/>
      <c r="D65" s="57"/>
      <c r="E65" s="57"/>
      <c r="F65" s="57"/>
      <c r="G65" s="57"/>
      <c r="H65" s="57"/>
      <c r="I65" s="57"/>
      <c r="J65" s="58"/>
    </row>
    <row r="66" spans="1:10" ht="29.25" customHeight="1" x14ac:dyDescent="0.2">
      <c r="A66" s="50"/>
      <c r="B66" s="51"/>
      <c r="C66" s="52"/>
      <c r="D66" s="52"/>
      <c r="E66" s="53"/>
      <c r="F66" s="51"/>
      <c r="G66" s="51"/>
      <c r="H66" s="51"/>
      <c r="I66" s="51"/>
      <c r="J66" s="54"/>
    </row>
    <row r="67" spans="1:10" x14ac:dyDescent="0.2">
      <c r="A67" s="29" t="s">
        <v>27</v>
      </c>
      <c r="B67" s="30"/>
      <c r="C67" s="48"/>
      <c r="D67" s="55" t="s">
        <v>25</v>
      </c>
      <c r="E67" s="49"/>
      <c r="F67" s="30"/>
      <c r="G67" s="30" t="s">
        <v>26</v>
      </c>
      <c r="H67" s="30"/>
      <c r="I67" s="30"/>
      <c r="J67" s="31"/>
    </row>
    <row r="69" spans="1:10" x14ac:dyDescent="0.2">
      <c r="A69" s="128" t="s">
        <v>37</v>
      </c>
      <c r="B69" s="128"/>
      <c r="C69" s="128"/>
      <c r="D69" s="128"/>
      <c r="E69" s="128"/>
      <c r="F69" s="129"/>
      <c r="G69" s="32" t="s">
        <v>23</v>
      </c>
      <c r="H69" s="27"/>
      <c r="I69" s="27"/>
      <c r="J69" s="33"/>
    </row>
    <row r="70" spans="1:10" x14ac:dyDescent="0.2">
      <c r="A70" s="128" t="s">
        <v>38</v>
      </c>
      <c r="B70" s="128"/>
      <c r="C70" s="128"/>
      <c r="D70" s="128"/>
      <c r="E70" s="128"/>
      <c r="F70" s="129"/>
      <c r="G70" s="34"/>
      <c r="H70" s="35"/>
      <c r="I70" s="35"/>
      <c r="J70" s="36"/>
    </row>
    <row r="71" spans="1:10" x14ac:dyDescent="0.2">
      <c r="A71" s="126" t="s">
        <v>39</v>
      </c>
      <c r="B71" s="126"/>
      <c r="C71" s="126"/>
      <c r="D71" s="126"/>
      <c r="E71" s="126"/>
      <c r="F71" s="127"/>
      <c r="G71" s="34"/>
      <c r="H71" s="35"/>
      <c r="I71" s="35"/>
      <c r="J71" s="36"/>
    </row>
    <row r="72" spans="1:10" x14ac:dyDescent="0.2">
      <c r="F72" s="35"/>
      <c r="G72" s="34"/>
      <c r="H72" s="35"/>
      <c r="I72" s="35"/>
      <c r="J72" s="36"/>
    </row>
    <row r="73" spans="1:10" x14ac:dyDescent="0.2">
      <c r="A73" s="86" t="s">
        <v>36</v>
      </c>
      <c r="F73" s="35"/>
      <c r="G73" s="34"/>
      <c r="H73" s="35"/>
      <c r="I73" s="35"/>
      <c r="J73" s="36"/>
    </row>
    <row r="74" spans="1:10" x14ac:dyDescent="0.2">
      <c r="F74" s="35"/>
      <c r="G74" s="34"/>
      <c r="H74" s="35"/>
      <c r="I74" s="35"/>
      <c r="J74" s="36"/>
    </row>
    <row r="75" spans="1:10" x14ac:dyDescent="0.2">
      <c r="F75" s="35"/>
      <c r="G75" s="29"/>
      <c r="H75" s="30"/>
      <c r="I75" s="30"/>
      <c r="J75" s="31"/>
    </row>
    <row r="76" spans="1:10" x14ac:dyDescent="0.2">
      <c r="F76" s="35"/>
      <c r="G76" s="35"/>
      <c r="H76" s="35"/>
      <c r="I76" s="35"/>
      <c r="J76" s="35"/>
    </row>
    <row r="78" spans="1:10" ht="18" x14ac:dyDescent="0.25">
      <c r="A78" s="2"/>
    </row>
    <row r="161" spans="1:1" x14ac:dyDescent="0.2">
      <c r="A161" s="39"/>
    </row>
    <row r="196" spans="1:1" x14ac:dyDescent="0.2">
      <c r="A196" s="46"/>
    </row>
    <row r="197" spans="1:1" x14ac:dyDescent="0.2">
      <c r="A197" s="35"/>
    </row>
    <row r="198" spans="1:1" x14ac:dyDescent="0.2">
      <c r="A198" s="35"/>
    </row>
    <row r="199" spans="1:1" x14ac:dyDescent="0.2">
      <c r="A199" s="35"/>
    </row>
    <row r="200" spans="1:1" x14ac:dyDescent="0.2">
      <c r="A200" s="35"/>
    </row>
    <row r="209" spans="1:1" x14ac:dyDescent="0.2">
      <c r="A209" s="38"/>
    </row>
    <row r="219" spans="1:1" x14ac:dyDescent="0.2">
      <c r="A219" s="37"/>
    </row>
    <row r="249" spans="1:1" x14ac:dyDescent="0.2">
      <c r="A249" s="38"/>
    </row>
    <row r="281" spans="1:1" x14ac:dyDescent="0.2">
      <c r="A281" s="37"/>
    </row>
    <row r="283" spans="1:1" x14ac:dyDescent="0.2">
      <c r="A283" s="38"/>
    </row>
  </sheetData>
  <mergeCells count="34">
    <mergeCell ref="A7:A8"/>
    <mergeCell ref="B7:B8"/>
    <mergeCell ref="C7:C8"/>
    <mergeCell ref="D7:E8"/>
    <mergeCell ref="G41:J41"/>
    <mergeCell ref="G24:J25"/>
    <mergeCell ref="G26:J27"/>
    <mergeCell ref="G28:J28"/>
    <mergeCell ref="B3:E3"/>
    <mergeCell ref="B11:E11"/>
    <mergeCell ref="B5:E5"/>
    <mergeCell ref="H3:J3"/>
    <mergeCell ref="G30:J30"/>
    <mergeCell ref="G13:J14"/>
    <mergeCell ref="G15:J16"/>
    <mergeCell ref="G11:J11"/>
    <mergeCell ref="G17:J17"/>
    <mergeCell ref="G19:J19"/>
    <mergeCell ref="A71:F71"/>
    <mergeCell ref="A70:F70"/>
    <mergeCell ref="A69:F69"/>
    <mergeCell ref="G49:J49"/>
    <mergeCell ref="G50:J53"/>
    <mergeCell ref="G57:J57"/>
    <mergeCell ref="G55:J55"/>
    <mergeCell ref="G46:J48"/>
    <mergeCell ref="G45:J45"/>
    <mergeCell ref="G35:J36"/>
    <mergeCell ref="G20:J22"/>
    <mergeCell ref="G31:J33"/>
    <mergeCell ref="G38:J38"/>
    <mergeCell ref="G39:J39"/>
    <mergeCell ref="G40:J40"/>
    <mergeCell ref="G42:J44"/>
  </mergeCells>
  <hyperlinks>
    <hyperlink ref="G57" r:id="rId1" xr:uid="{00C8B4C8-9D14-40BB-928C-5AD3869E198A}"/>
  </hyperlinks>
  <pageMargins left="0.47244094488188981" right="0.23622047244094491" top="0.55118110236220474" bottom="0.31496062992125984" header="0.31496062992125984" footer="0.15748031496062992"/>
  <pageSetup paperSize="9" scale="65" fitToHeight="2" orientation="portrait" r:id="rId2"/>
  <headerFooter>
    <oddHeader>&amp;C&amp;"Tahoma,Gras"&amp;14&amp;UPROCES VERBAL D'ESSAIS D'INSTALLATION GAZ</oddHeader>
    <oddFooter>&amp;L&amp;P&amp;CV6&amp;R&amp;D   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V6</vt:lpstr>
    </vt:vector>
  </TitlesOfParts>
  <Company>SIG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ermangi</dc:creator>
  <cp:lastModifiedBy>Erman Gilles</cp:lastModifiedBy>
  <cp:lastPrinted>2023-02-02T12:24:09Z</cp:lastPrinted>
  <dcterms:created xsi:type="dcterms:W3CDTF">2013-12-20T07:57:06Z</dcterms:created>
  <dcterms:modified xsi:type="dcterms:W3CDTF">2023-02-02T12:24:45Z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afab34-9a72-4ae7-945b-b103523866eb_Enabled">
    <vt:lpwstr>true</vt:lpwstr>
  </property>
  <property fmtid="{D5CDD505-2E9C-101B-9397-08002B2CF9AE}" pid="3" name="MSIP_Label_39afab34-9a72-4ae7-945b-b103523866eb_SetDate">
    <vt:lpwstr>2022-04-12T06:20:16Z</vt:lpwstr>
  </property>
  <property fmtid="{D5CDD505-2E9C-101B-9397-08002B2CF9AE}" pid="4" name="MSIP_Label_39afab34-9a72-4ae7-945b-b103523866eb_Method">
    <vt:lpwstr>Standard</vt:lpwstr>
  </property>
  <property fmtid="{D5CDD505-2E9C-101B-9397-08002B2CF9AE}" pid="5" name="MSIP_Label_39afab34-9a72-4ae7-945b-b103523866eb_Name">
    <vt:lpwstr>39afab34-9a72-4ae7-945b-b103523866eb</vt:lpwstr>
  </property>
  <property fmtid="{D5CDD505-2E9C-101B-9397-08002B2CF9AE}" pid="6" name="MSIP_Label_39afab34-9a72-4ae7-945b-b103523866eb_SiteId">
    <vt:lpwstr>03bf4346-60aa-4741-8c68-485b87d92fa3</vt:lpwstr>
  </property>
  <property fmtid="{D5CDD505-2E9C-101B-9397-08002B2CF9AE}" pid="7" name="MSIP_Label_39afab34-9a72-4ae7-945b-b103523866eb_ContentBits">
    <vt:lpwstr>0</vt:lpwstr>
  </property>
</Properties>
</file>